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AB5C664-7ACC-4D20-8E80-6CD041AD3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H170" i="1" l="1"/>
  <c r="H59" i="1"/>
  <c r="H130" i="1"/>
  <c r="H40" i="1"/>
  <c r="H111" i="1"/>
  <c r="H82" i="1"/>
  <c r="H91" i="1"/>
  <c r="H108" i="1"/>
  <c r="H65" i="1"/>
  <c r="H55" i="1"/>
  <c r="H61" i="1"/>
  <c r="H63" i="1"/>
  <c r="H57" i="1" l="1"/>
  <c r="H80" i="1" l="1"/>
  <c r="H77" i="1"/>
  <c r="H72" i="1"/>
  <c r="H24" i="1"/>
  <c r="H33" i="1" s="1"/>
  <c r="H152" i="1" l="1"/>
  <c r="H154" i="1" l="1"/>
  <c r="H135" i="1"/>
  <c r="H67" i="1" l="1"/>
  <c r="H166" i="1" l="1"/>
  <c r="H150" i="1"/>
  <c r="H122" i="1" l="1"/>
  <c r="H120" i="1"/>
  <c r="H171" i="1" l="1"/>
  <c r="H148" i="1"/>
  <c r="H127" i="1"/>
  <c r="H118" i="1"/>
  <c r="H106" i="1"/>
  <c r="H96" i="1"/>
  <c r="H52" i="1"/>
  <c r="H46" i="1"/>
  <c r="H47" i="1"/>
  <c r="H45" i="1"/>
  <c r="H18" i="1"/>
  <c r="H44" i="1" s="1"/>
  <c r="H156" i="1" l="1"/>
  <c r="H48" i="1"/>
  <c r="H169" i="1" l="1"/>
  <c r="H172" i="1" s="1"/>
</calcChain>
</file>

<file path=xl/sharedStrings.xml><?xml version="1.0" encoding="utf-8"?>
<sst xmlns="http://schemas.openxmlformats.org/spreadsheetml/2006/main" count="158" uniqueCount="130">
  <si>
    <t>TŘÍDA 1 - DAŇOVÉ PŘÍJMY</t>
  </si>
  <si>
    <t>1111 - daň z příjmu fyzických osob ze závislé činnosti</t>
  </si>
  <si>
    <t>1112 - daň z příjmu fyzických osob ze samost. výdělečné činnosti</t>
  </si>
  <si>
    <t>1113 - daň z příjmu fyzických osob z kap. výnosů</t>
  </si>
  <si>
    <t>1211 - daň z přidané hodnoty</t>
  </si>
  <si>
    <t>1341 - poplatek ze psů</t>
  </si>
  <si>
    <t>1511 - daň z nemovitosti</t>
  </si>
  <si>
    <t>TŘÍDA 1 CELKEM:</t>
  </si>
  <si>
    <t xml:space="preserve">TŘÍDA 2 - NEDAŇOVÉ PŘÍJMY </t>
  </si>
  <si>
    <t>2111 - příjmy z pokyt. služeb a výrobků</t>
  </si>
  <si>
    <r>
      <t xml:space="preserve">3639 - </t>
    </r>
    <r>
      <rPr>
        <b/>
        <sz val="11"/>
        <color theme="1"/>
        <rFont val="Calibri"/>
        <family val="2"/>
        <charset val="238"/>
        <scheme val="minor"/>
      </rPr>
      <t>Komunální služby a územní rozvoj</t>
    </r>
  </si>
  <si>
    <t>2131 - příjmy z pronájmu pozemků</t>
  </si>
  <si>
    <r>
      <t xml:space="preserve">3725 - </t>
    </r>
    <r>
      <rPr>
        <b/>
        <sz val="11"/>
        <color theme="1"/>
        <rFont val="Calibri"/>
        <family val="2"/>
        <charset val="238"/>
        <scheme val="minor"/>
      </rPr>
      <t xml:space="preserve">Využívání a zneškodňování komunál. odpadů </t>
    </r>
  </si>
  <si>
    <t>2324 - přijaté nekapitálové příspěvky a náhrady</t>
  </si>
  <si>
    <t>TŘÍDA 2 CELKEM:</t>
  </si>
  <si>
    <t>TŘÍDA 4 - PŘIJATÉ DOTACE</t>
  </si>
  <si>
    <t>4112 - NI. př. transf. ze st. rozp. v rámci souh. dotv.</t>
  </si>
  <si>
    <t>TŘÍDA 4 CELKEM:</t>
  </si>
  <si>
    <t>PŘÍJMY CELKEM:</t>
  </si>
  <si>
    <t>Třída 1 - daňové příjmy:</t>
  </si>
  <si>
    <t xml:space="preserve">Třída 2 - nedaňové příjmy: </t>
  </si>
  <si>
    <t>Třída 3 - kapitálové příjmy:</t>
  </si>
  <si>
    <t>Třída 4 - přijaté dotace:</t>
  </si>
  <si>
    <t>Celkem:</t>
  </si>
  <si>
    <t>TŘÍDA 5 - BĚŽNÉ VÝDAJE</t>
  </si>
  <si>
    <t xml:space="preserve">5169 - nákup ostatních služeb </t>
  </si>
  <si>
    <t>5163 - služby peněžních ústavů</t>
  </si>
  <si>
    <t>TŘÍDA 8 - FINANCOVÁNÍ</t>
  </si>
  <si>
    <t>TŘÍDA 8 CELKEM:</t>
  </si>
  <si>
    <t>VÝDAJE CELKEM:</t>
  </si>
  <si>
    <t>Třída 5 - běžné výdaje:</t>
  </si>
  <si>
    <t>Třída 8 - financování:</t>
  </si>
  <si>
    <t>CELKEM:</t>
  </si>
  <si>
    <t>Jitka Boštíková - starostka</t>
  </si>
  <si>
    <r>
      <t xml:space="preserve">3392 - </t>
    </r>
    <r>
      <rPr>
        <b/>
        <sz val="11"/>
        <color theme="1"/>
        <rFont val="Calibri"/>
        <family val="2"/>
        <charset val="238"/>
        <scheme val="minor"/>
      </rPr>
      <t>Zájmová činnost v kultuře</t>
    </r>
  </si>
  <si>
    <r>
      <t xml:space="preserve">6310 - </t>
    </r>
    <r>
      <rPr>
        <b/>
        <sz val="11"/>
        <color theme="1"/>
        <rFont val="Calibri"/>
        <family val="2"/>
        <charset val="238"/>
        <scheme val="minor"/>
      </rPr>
      <t>Příjmy a výdaje z úvěr. finanč. operací</t>
    </r>
  </si>
  <si>
    <t>2141 - příjmy z úroků</t>
  </si>
  <si>
    <t>5212 - neivn. Transfery nefin. podnik. subj.-FO</t>
  </si>
  <si>
    <t xml:space="preserve">5139 - nákup materiálu j.n. </t>
  </si>
  <si>
    <t xml:space="preserve">5021 - ostatní osobní výdaje </t>
  </si>
  <si>
    <t xml:space="preserve">5154 - elektrická energie </t>
  </si>
  <si>
    <r>
      <t xml:space="preserve">2141 - </t>
    </r>
    <r>
      <rPr>
        <b/>
        <sz val="14"/>
        <color theme="1"/>
        <rFont val="Calibri"/>
        <family val="2"/>
        <scheme val="minor"/>
      </rPr>
      <t>Vnitřní obchod</t>
    </r>
  </si>
  <si>
    <r>
      <t xml:space="preserve">3399 - </t>
    </r>
    <r>
      <rPr>
        <b/>
        <sz val="14"/>
        <color theme="1"/>
        <rFont val="Calibri"/>
        <family val="2"/>
        <scheme val="minor"/>
      </rPr>
      <t xml:space="preserve">Zálež. kultury, církví, a sděl. prostředků </t>
    </r>
  </si>
  <si>
    <t xml:space="preserve">5139 - nákup materiálu  </t>
  </si>
  <si>
    <t xml:space="preserve">5175 - výdaje na poř. věcí a služeb - pohoštění </t>
  </si>
  <si>
    <t xml:space="preserve">5194 - věcné dary </t>
  </si>
  <si>
    <t xml:space="preserve">5139 - nákup materiálu </t>
  </si>
  <si>
    <r>
      <t xml:space="preserve">3639 - </t>
    </r>
    <r>
      <rPr>
        <b/>
        <sz val="14"/>
        <color theme="1"/>
        <rFont val="Calibri"/>
        <family val="2"/>
        <scheme val="minor"/>
      </rPr>
      <t xml:space="preserve">Komunální služby a územní rozvoj j. n. </t>
    </r>
  </si>
  <si>
    <r>
      <t xml:space="preserve">3721 - </t>
    </r>
    <r>
      <rPr>
        <b/>
        <sz val="14"/>
        <color theme="1"/>
        <rFont val="Calibri"/>
        <family val="2"/>
        <scheme val="minor"/>
      </rPr>
      <t>Sběr a odvoz nebzpečných odpadů</t>
    </r>
  </si>
  <si>
    <r>
      <t xml:space="preserve">3722 - </t>
    </r>
    <r>
      <rPr>
        <b/>
        <sz val="14"/>
        <color theme="1"/>
        <rFont val="Calibri"/>
        <family val="2"/>
        <scheme val="minor"/>
      </rPr>
      <t>Sběr a odvoz komunálních odpadů</t>
    </r>
  </si>
  <si>
    <t xml:space="preserve">5156 - pohonné hmoty a maziva </t>
  </si>
  <si>
    <t>5329 - ost.neivn.transf.veřej.rozp.místní úrovně</t>
  </si>
  <si>
    <t>5229 - ost.neinv.transf.nezisk. a pod.organ.</t>
  </si>
  <si>
    <r>
      <t xml:space="preserve">4341 - </t>
    </r>
    <r>
      <rPr>
        <b/>
        <sz val="14"/>
        <color theme="1"/>
        <rFont val="Calibri"/>
        <family val="2"/>
        <charset val="238"/>
        <scheme val="minor"/>
      </rPr>
      <t>Soc.pomoc osobám v hm.nouzi a obč.soc.nepř</t>
    </r>
  </si>
  <si>
    <r>
      <t xml:space="preserve">5512 - </t>
    </r>
    <r>
      <rPr>
        <b/>
        <sz val="14"/>
        <color theme="1"/>
        <rFont val="Calibri"/>
        <family val="2"/>
        <scheme val="minor"/>
      </rPr>
      <t xml:space="preserve">Požární ochrana - dobr. část </t>
    </r>
  </si>
  <si>
    <r>
      <t xml:space="preserve">6112 - </t>
    </r>
    <r>
      <rPr>
        <b/>
        <sz val="14"/>
        <color theme="1"/>
        <rFont val="Calibri"/>
        <family val="2"/>
        <scheme val="minor"/>
      </rPr>
      <t>Zastupitelstva obcí</t>
    </r>
  </si>
  <si>
    <r>
      <t xml:space="preserve">6171 - </t>
    </r>
    <r>
      <rPr>
        <b/>
        <sz val="14"/>
        <color theme="1"/>
        <rFont val="Calibri"/>
        <family val="2"/>
        <scheme val="minor"/>
      </rPr>
      <t>Činnost místní správy</t>
    </r>
  </si>
  <si>
    <r>
      <t xml:space="preserve">6310 - </t>
    </r>
    <r>
      <rPr>
        <b/>
        <sz val="14"/>
        <color theme="1"/>
        <rFont val="Calibri"/>
        <family val="2"/>
        <scheme val="minor"/>
      </rPr>
      <t>Výdaje z úvěr. finanč. operací</t>
    </r>
  </si>
  <si>
    <r>
      <t xml:space="preserve">6320 - </t>
    </r>
    <r>
      <rPr>
        <b/>
        <sz val="14"/>
        <color theme="1"/>
        <rFont val="Calibri"/>
        <family val="2"/>
        <scheme val="minor"/>
      </rPr>
      <t xml:space="preserve">Pojištění funkčně nespecifikované </t>
    </r>
  </si>
  <si>
    <t>5011 - platy zaměstnanců v pracovním poměru</t>
  </si>
  <si>
    <t xml:space="preserve">5031 - pov. poj. na soc. zabezpečení </t>
  </si>
  <si>
    <t xml:space="preserve">5032 - pov. poj. na veřejné zdravotní pojištění </t>
  </si>
  <si>
    <t xml:space="preserve">5139 - nákup materiálu j. n. </t>
  </si>
  <si>
    <t xml:space="preserve">5023 - odměny členům zastupitelstva obcí </t>
  </si>
  <si>
    <t>5168 - zpracování dat a služby IT</t>
  </si>
  <si>
    <t>8124 - uhrazené splátky dlouhodobé půjčky</t>
  </si>
  <si>
    <t xml:space="preserve">5155 - pevná paliva </t>
  </si>
  <si>
    <t>5161 - služby pošt</t>
  </si>
  <si>
    <t xml:space="preserve">5162 - služby telekomunikací a radiokomunikací </t>
  </si>
  <si>
    <r>
      <t xml:space="preserve">3745 - </t>
    </r>
    <r>
      <rPr>
        <b/>
        <sz val="14"/>
        <color theme="1"/>
        <rFont val="Calibri"/>
        <family val="2"/>
        <scheme val="minor"/>
      </rPr>
      <t>Péče o vzhled obcí a veřejnou zeleň</t>
    </r>
  </si>
  <si>
    <r>
      <t xml:space="preserve">3612 - </t>
    </r>
    <r>
      <rPr>
        <b/>
        <sz val="14"/>
        <color theme="1"/>
        <rFont val="Calibri"/>
        <family val="2"/>
        <charset val="238"/>
        <scheme val="minor"/>
      </rPr>
      <t>Bytové hospodářství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</si>
  <si>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3631 - </t>
    </r>
    <r>
      <rPr>
        <b/>
        <sz val="14"/>
        <color theme="1"/>
        <rFont val="Calibri"/>
        <family val="2"/>
        <charset val="238"/>
        <scheme val="minor"/>
      </rPr>
      <t xml:space="preserve">Veřejné osvětlení </t>
    </r>
  </si>
  <si>
    <t>5038 - pov.poj.na úrazové pojištění</t>
  </si>
  <si>
    <t>5136 - výdaje na knihy, učební pomůcky a tisk</t>
  </si>
  <si>
    <t>v závazných ukazatelích dle paragrafu</t>
  </si>
  <si>
    <t>2132 - příjmy z pronájmu nemovitostí</t>
  </si>
  <si>
    <t>5141 - úroky vlastní</t>
  </si>
  <si>
    <t>5153 - plyn</t>
  </si>
  <si>
    <t>5163 - služby peněžních ústavů (pojištění)</t>
  </si>
  <si>
    <t>Návrh rozpočtu byl schválen obecním zastupitelstvem dne</t>
  </si>
  <si>
    <t>Návrh rozpočtu byl vyvěšen na úřední desce OÚ Chotěnov dne</t>
  </si>
  <si>
    <t>Návrh rozpočtu byl sejmut z úřední desky OÚ Chotěnov dne</t>
  </si>
  <si>
    <r>
      <t xml:space="preserve">3421 - </t>
    </r>
    <r>
      <rPr>
        <b/>
        <sz val="14"/>
        <color theme="1"/>
        <rFont val="Calibri"/>
        <family val="2"/>
        <scheme val="minor"/>
      </rPr>
      <t>Zvyužití volného času dětí a mládeže</t>
    </r>
  </si>
  <si>
    <t>5169 - revize dětského hřiště</t>
  </si>
  <si>
    <r>
      <t xml:space="preserve">5213 - </t>
    </r>
    <r>
      <rPr>
        <b/>
        <sz val="14"/>
        <color theme="1"/>
        <rFont val="Calibri"/>
        <family val="2"/>
        <scheme val="minor"/>
      </rPr>
      <t xml:space="preserve"> Krizová opatření</t>
    </r>
  </si>
  <si>
    <t>5903 - rezerva na krizová opatření</t>
  </si>
  <si>
    <t>5321 - neinvestiční transfery obcím</t>
  </si>
  <si>
    <t>5365 - platby daní a poplat.obcím</t>
  </si>
  <si>
    <r>
      <t xml:space="preserve">6402 - </t>
    </r>
    <r>
      <rPr>
        <b/>
        <sz val="14"/>
        <color theme="1"/>
        <rFont val="Calibri"/>
        <family val="2"/>
        <scheme val="minor"/>
      </rPr>
      <t xml:space="preserve">Finanční vypořádání minulých let </t>
    </r>
  </si>
  <si>
    <t>1121 - daň z příjmu právnických osob</t>
  </si>
  <si>
    <t>1122 - daň z příjmu právnických osob za obce</t>
  </si>
  <si>
    <t>5139 - nákup materiálu</t>
  </si>
  <si>
    <r>
      <t xml:space="preserve">6399 - </t>
    </r>
    <r>
      <rPr>
        <b/>
        <sz val="14"/>
        <color theme="1"/>
        <rFont val="Calibri"/>
        <family val="2"/>
        <scheme val="minor"/>
      </rPr>
      <t xml:space="preserve">Ost. finanční operace </t>
    </r>
  </si>
  <si>
    <t>5365 - platby daní a poplat.kraj.,obcím a st.f.</t>
  </si>
  <si>
    <r>
      <t xml:space="preserve">1032 - </t>
    </r>
    <r>
      <rPr>
        <b/>
        <sz val="14"/>
        <color theme="1"/>
        <rFont val="Calibri"/>
        <family val="2"/>
        <scheme val="minor"/>
      </rPr>
      <t>Pěstební činnost</t>
    </r>
  </si>
  <si>
    <r>
      <t xml:space="preserve">3612 - </t>
    </r>
    <r>
      <rPr>
        <b/>
        <sz val="11"/>
        <color theme="1"/>
        <rFont val="Calibri"/>
        <family val="2"/>
        <charset val="238"/>
        <scheme val="minor"/>
      </rPr>
      <t>Bytové hospodářství</t>
    </r>
  </si>
  <si>
    <r>
      <t xml:space="preserve">3429 - </t>
    </r>
    <r>
      <rPr>
        <b/>
        <sz val="14"/>
        <color theme="1"/>
        <rFont val="Calibri"/>
        <family val="2"/>
        <scheme val="minor"/>
      </rPr>
      <t>Zájmová činnost a rekreace</t>
    </r>
  </si>
  <si>
    <t>5222 - neinvestiční transfery spolkům</t>
  </si>
  <si>
    <t>5134 - výdaje na prádlo, oděv a obuv</t>
  </si>
  <si>
    <t>5151 - studená voda</t>
  </si>
  <si>
    <t>5169 - služby</t>
  </si>
  <si>
    <t>Třída 6 - kapitálové výdaje</t>
  </si>
  <si>
    <t>TŘÍDA 5 a 6 CELKEM:</t>
  </si>
  <si>
    <t>1345 - poplatek za provoz systému KO</t>
  </si>
  <si>
    <t>5171 - opravy a údržba místních komunikací</t>
  </si>
  <si>
    <r>
      <t xml:space="preserve">2310 - </t>
    </r>
    <r>
      <rPr>
        <b/>
        <sz val="14"/>
        <color theme="1"/>
        <rFont val="Calibri"/>
        <family val="2"/>
        <charset val="238"/>
        <scheme val="minor"/>
      </rPr>
      <t>Pitná voda</t>
    </r>
  </si>
  <si>
    <r>
      <t xml:space="preserve">3319 - </t>
    </r>
    <r>
      <rPr>
        <b/>
        <sz val="14"/>
        <color theme="1"/>
        <rFont val="Calibri"/>
        <family val="2"/>
        <charset val="238"/>
        <scheme val="minor"/>
      </rPr>
      <t>Ostatní záležitosti v kultuře</t>
    </r>
  </si>
  <si>
    <t>5021 - ostatní osobní výdaje  - dopsání kroniky</t>
  </si>
  <si>
    <t>4122 - neinvestiční přijaté transfery od krajů (POV)</t>
  </si>
  <si>
    <t>1386 -příjem z daně z hazardu</t>
  </si>
  <si>
    <t xml:space="preserve">1387 - příjem z daně z hazardu </t>
  </si>
  <si>
    <r>
      <rPr>
        <sz val="14"/>
        <color theme="1"/>
        <rFont val="Calibri"/>
        <family val="2"/>
        <charset val="238"/>
        <scheme val="minor"/>
      </rPr>
      <t>2212</t>
    </r>
    <r>
      <rPr>
        <b/>
        <sz val="14"/>
        <color theme="1"/>
        <rFont val="Calibri"/>
        <family val="2"/>
        <charset val="238"/>
        <scheme val="minor"/>
      </rPr>
      <t xml:space="preserve"> - Silnice</t>
    </r>
  </si>
  <si>
    <t>5169 - služby mobilního rozhlasu</t>
  </si>
  <si>
    <t>5164 - nájemné kontejnerů</t>
  </si>
  <si>
    <t>5171 - péče o vzhled obce</t>
  </si>
  <si>
    <r>
      <t xml:space="preserve">3341 - </t>
    </r>
    <r>
      <rPr>
        <b/>
        <sz val="14"/>
        <color theme="1"/>
        <rFont val="Calibri"/>
        <family val="2"/>
        <charset val="238"/>
        <scheme val="minor"/>
      </rPr>
      <t>Rozhlas a televize</t>
    </r>
  </si>
  <si>
    <r>
      <t xml:space="preserve">3392 - </t>
    </r>
    <r>
      <rPr>
        <b/>
        <sz val="14"/>
        <color theme="1"/>
        <rFont val="Calibri"/>
        <family val="2"/>
        <scheme val="minor"/>
      </rPr>
      <t>Zájmová činnost v kultuře</t>
    </r>
  </si>
  <si>
    <t>5364 - vratka volby</t>
  </si>
  <si>
    <t>NA ROK 2026 v Kč</t>
  </si>
  <si>
    <t>6121 - rozšíření veřejného osvětlení</t>
  </si>
  <si>
    <t>5171 - opravy a údržba</t>
  </si>
  <si>
    <t>5171 - oprava oken</t>
  </si>
  <si>
    <t>5137 - nákup sekačky</t>
  </si>
  <si>
    <t>4111 - NI. př. transf. ze st. rozp. (volby)</t>
  </si>
  <si>
    <r>
      <t xml:space="preserve">6115 - </t>
    </r>
    <r>
      <rPr>
        <b/>
        <sz val="14"/>
        <color theme="1"/>
        <rFont val="Calibri"/>
        <family val="2"/>
        <scheme val="minor"/>
      </rPr>
      <t>Volby do zastupitelstev obcí</t>
    </r>
  </si>
  <si>
    <t>5175 - výdaje na poř. věcí a služeb - občerstvení</t>
  </si>
  <si>
    <r>
      <rPr>
        <sz val="14"/>
        <color theme="1"/>
        <rFont val="Calibri"/>
        <family val="2"/>
        <charset val="238"/>
        <scheme val="minor"/>
      </rPr>
      <t>2221</t>
    </r>
    <r>
      <rPr>
        <b/>
        <sz val="14"/>
        <color theme="1"/>
        <rFont val="Calibri"/>
        <family val="2"/>
        <charset val="238"/>
        <scheme val="minor"/>
      </rPr>
      <t xml:space="preserve"> - Provoz veřejné silniční dopravy</t>
    </r>
  </si>
  <si>
    <t>6121 - autobusová zastávka</t>
  </si>
  <si>
    <t>5171 - oprava areálu (podium)</t>
  </si>
  <si>
    <t xml:space="preserve">ROZPOČET OBCE CHOTĚNOV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</si>
</sst>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1" xfId="0" applyBorder="1"/>
    <xf numFmtId="0" fontId="8" fillId="0" borderId="0" xfId="0" applyFont="1"/>
    <xf numFmtId="0" fontId="0" fillId="0" borderId="2" xfId="0" applyBorder="1"/>
    <xf numFmtId="0" fontId="11" fillId="0" borderId="2" xfId="0" applyFont="1" applyBorder="1"/>
    <xf numFmtId="0" fontId="0" fillId="0" borderId="3" xfId="0" applyBorder="1"/>
    <xf numFmtId="0" fontId="12" fillId="0" borderId="0" xfId="0" applyFont="1"/>
    <xf numFmtId="0" fontId="8" fillId="0" borderId="2" xfId="0" applyFont="1" applyBorder="1"/>
    <xf numFmtId="0" fontId="8" fillId="0" borderId="3" xfId="0" applyFont="1" applyBorder="1"/>
    <xf numFmtId="0" fontId="13" fillId="0" borderId="3" xfId="0" applyFont="1" applyBorder="1"/>
    <xf numFmtId="0" fontId="7" fillId="0" borderId="2" xfId="0" applyFont="1" applyBorder="1"/>
    <xf numFmtId="0" fontId="0" fillId="0" borderId="4" xfId="0" applyBorder="1"/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4" fillId="0" borderId="0" xfId="0" applyFont="1"/>
    <xf numFmtId="4" fontId="8" fillId="0" borderId="0" xfId="0" applyNumberFormat="1" applyFont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0" fillId="0" borderId="0" xfId="0" applyNumberFormat="1"/>
    <xf numFmtId="4" fontId="18" fillId="0" borderId="0" xfId="0" applyNumberFormat="1" applyFont="1" applyAlignment="1">
      <alignment horizontal="right"/>
    </xf>
    <xf numFmtId="4" fontId="6" fillId="0" borderId="0" xfId="0" applyNumberFormat="1" applyFont="1"/>
    <xf numFmtId="0" fontId="12" fillId="0" borderId="2" xfId="0" applyFont="1" applyBorder="1"/>
    <xf numFmtId="0" fontId="16" fillId="0" borderId="2" xfId="0" applyFont="1" applyBorder="1"/>
    <xf numFmtId="4" fontId="16" fillId="0" borderId="2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8" fillId="0" borderId="0" xfId="0" applyFont="1"/>
    <xf numFmtId="0" fontId="20" fillId="0" borderId="0" xfId="0" applyFont="1"/>
    <xf numFmtId="4" fontId="20" fillId="0" borderId="0" xfId="0" applyNumberFormat="1" applyFont="1" applyAlignment="1">
      <alignment horizontal="right"/>
    </xf>
    <xf numFmtId="0" fontId="22" fillId="0" borderId="0" xfId="0" applyFont="1"/>
    <xf numFmtId="4" fontId="2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3" fillId="0" borderId="0" xfId="0" applyFont="1"/>
    <xf numFmtId="4" fontId="22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5"/>
  <sheetViews>
    <sheetView tabSelected="1" topLeftCell="A2" workbookViewId="0">
      <selection activeCell="A3" sqref="A3:H3"/>
    </sheetView>
  </sheetViews>
  <sheetFormatPr defaultRowHeight="15" x14ac:dyDescent="0.25"/>
  <cols>
    <col min="8" max="8" width="16.140625" bestFit="1" customWidth="1"/>
  </cols>
  <sheetData>
    <row r="2" spans="1:8" ht="26.25" customHeight="1" x14ac:dyDescent="0.4">
      <c r="A2" s="47" t="s">
        <v>129</v>
      </c>
      <c r="B2" s="47"/>
      <c r="C2" s="47"/>
      <c r="D2" s="47"/>
      <c r="E2" s="47"/>
      <c r="F2" s="47"/>
      <c r="G2" s="47"/>
      <c r="H2" s="47"/>
    </row>
    <row r="3" spans="1:8" ht="26.25" x14ac:dyDescent="0.4">
      <c r="A3" s="47" t="s">
        <v>118</v>
      </c>
      <c r="B3" s="47"/>
      <c r="C3" s="47"/>
      <c r="D3" s="47"/>
      <c r="E3" s="47"/>
      <c r="F3" s="47"/>
      <c r="G3" s="47"/>
      <c r="H3" s="47"/>
    </row>
    <row r="4" spans="1:8" x14ac:dyDescent="0.25">
      <c r="B4" s="48" t="s">
        <v>74</v>
      </c>
      <c r="C4" s="48"/>
      <c r="D4" s="48"/>
      <c r="E4" s="48"/>
      <c r="F4" s="48"/>
      <c r="G4" s="48"/>
    </row>
    <row r="6" spans="1:8" ht="15.75" x14ac:dyDescent="0.25">
      <c r="A6" s="2" t="s">
        <v>0</v>
      </c>
      <c r="B6" s="2"/>
      <c r="C6" s="2"/>
      <c r="H6" s="3"/>
    </row>
    <row r="7" spans="1:8" x14ac:dyDescent="0.25">
      <c r="A7" t="s">
        <v>1</v>
      </c>
      <c r="H7" s="18">
        <v>500000</v>
      </c>
    </row>
    <row r="8" spans="1:8" x14ac:dyDescent="0.25">
      <c r="A8" t="s">
        <v>2</v>
      </c>
      <c r="H8" s="18">
        <v>55000</v>
      </c>
    </row>
    <row r="9" spans="1:8" x14ac:dyDescent="0.25">
      <c r="A9" t="s">
        <v>3</v>
      </c>
      <c r="H9" s="18">
        <v>85000</v>
      </c>
    </row>
    <row r="10" spans="1:8" x14ac:dyDescent="0.25">
      <c r="A10" t="s">
        <v>89</v>
      </c>
      <c r="H10" s="18">
        <v>720000</v>
      </c>
    </row>
    <row r="11" spans="1:8" x14ac:dyDescent="0.25">
      <c r="A11" t="s">
        <v>90</v>
      </c>
      <c r="H11" s="18">
        <v>20000</v>
      </c>
    </row>
    <row r="12" spans="1:8" x14ac:dyDescent="0.25">
      <c r="A12" t="s">
        <v>4</v>
      </c>
      <c r="H12" s="18">
        <v>1350000</v>
      </c>
    </row>
    <row r="13" spans="1:8" x14ac:dyDescent="0.25">
      <c r="A13" t="s">
        <v>103</v>
      </c>
      <c r="H13" s="18">
        <v>152000</v>
      </c>
    </row>
    <row r="14" spans="1:8" x14ac:dyDescent="0.25">
      <c r="A14" t="s">
        <v>5</v>
      </c>
      <c r="H14" s="18">
        <v>2200</v>
      </c>
    </row>
    <row r="15" spans="1:8" x14ac:dyDescent="0.25">
      <c r="A15" t="s">
        <v>109</v>
      </c>
      <c r="H15" s="18">
        <v>20000</v>
      </c>
    </row>
    <row r="16" spans="1:8" x14ac:dyDescent="0.25">
      <c r="A16" t="s">
        <v>110</v>
      </c>
      <c r="H16" s="18">
        <v>10000</v>
      </c>
    </row>
    <row r="17" spans="1:8" x14ac:dyDescent="0.25">
      <c r="A17" s="4" t="s">
        <v>6</v>
      </c>
      <c r="B17" s="4"/>
      <c r="C17" s="4"/>
      <c r="D17" s="4"/>
      <c r="E17" s="4"/>
      <c r="F17" s="4"/>
      <c r="G17" s="4"/>
      <c r="H17" s="19">
        <v>300000</v>
      </c>
    </row>
    <row r="18" spans="1:8" ht="15.75" thickBot="1" x14ac:dyDescent="0.3">
      <c r="A18" s="6"/>
      <c r="B18" s="7" t="s">
        <v>7</v>
      </c>
      <c r="C18" s="7"/>
      <c r="D18" s="6"/>
      <c r="E18" s="6"/>
      <c r="F18" s="6"/>
      <c r="G18" s="6"/>
      <c r="H18" s="20">
        <f>SUM(H7:H17)</f>
        <v>3214200</v>
      </c>
    </row>
    <row r="19" spans="1:8" ht="15.75" thickTop="1" x14ac:dyDescent="0.25">
      <c r="H19" s="3"/>
    </row>
    <row r="20" spans="1:8" x14ac:dyDescent="0.25">
      <c r="H20" s="3"/>
    </row>
    <row r="21" spans="1:8" ht="15.75" x14ac:dyDescent="0.25">
      <c r="A21" s="2" t="s">
        <v>8</v>
      </c>
      <c r="B21" s="2"/>
      <c r="C21" s="2"/>
      <c r="D21" s="9"/>
      <c r="H21" s="3"/>
    </row>
    <row r="22" spans="1:8" x14ac:dyDescent="0.25">
      <c r="A22" t="s">
        <v>34</v>
      </c>
      <c r="H22" s="18">
        <v>25000</v>
      </c>
    </row>
    <row r="23" spans="1:8" x14ac:dyDescent="0.25">
      <c r="B23" t="s">
        <v>75</v>
      </c>
      <c r="H23" s="18"/>
    </row>
    <row r="24" spans="1:8" x14ac:dyDescent="0.25">
      <c r="A24" t="s">
        <v>95</v>
      </c>
      <c r="H24" s="18">
        <f>SUM(H25:H26)</f>
        <v>321000</v>
      </c>
    </row>
    <row r="25" spans="1:8" x14ac:dyDescent="0.25">
      <c r="B25" t="s">
        <v>9</v>
      </c>
      <c r="H25" s="37">
        <v>100000</v>
      </c>
    </row>
    <row r="26" spans="1:8" x14ac:dyDescent="0.25">
      <c r="B26" t="s">
        <v>75</v>
      </c>
      <c r="H26" s="37">
        <v>221000</v>
      </c>
    </row>
    <row r="27" spans="1:8" x14ac:dyDescent="0.25">
      <c r="A27" t="s">
        <v>10</v>
      </c>
      <c r="H27" s="18">
        <v>70000</v>
      </c>
    </row>
    <row r="28" spans="1:8" x14ac:dyDescent="0.25">
      <c r="B28" t="s">
        <v>11</v>
      </c>
      <c r="H28" s="18"/>
    </row>
    <row r="29" spans="1:8" x14ac:dyDescent="0.25">
      <c r="A29" t="s">
        <v>12</v>
      </c>
      <c r="H29" s="18">
        <v>40000</v>
      </c>
    </row>
    <row r="30" spans="1:8" x14ac:dyDescent="0.25">
      <c r="B30" t="s">
        <v>13</v>
      </c>
      <c r="H30" s="18"/>
    </row>
    <row r="31" spans="1:8" x14ac:dyDescent="0.25">
      <c r="A31" t="s">
        <v>35</v>
      </c>
      <c r="H31" s="18">
        <v>200</v>
      </c>
    </row>
    <row r="32" spans="1:8" x14ac:dyDescent="0.25">
      <c r="B32" t="s">
        <v>36</v>
      </c>
      <c r="H32" s="18"/>
    </row>
    <row r="33" spans="1:8" ht="15.75" thickBot="1" x14ac:dyDescent="0.3">
      <c r="A33" s="6"/>
      <c r="B33" s="10" t="s">
        <v>14</v>
      </c>
      <c r="C33" s="6"/>
      <c r="D33" s="6"/>
      <c r="E33" s="6"/>
      <c r="F33" s="6"/>
      <c r="G33" s="6"/>
      <c r="H33" s="21">
        <f>SUM(H22+H24+H27+H29+H31)</f>
        <v>456200</v>
      </c>
    </row>
    <row r="34" spans="1:8" ht="15.75" thickTop="1" x14ac:dyDescent="0.25">
      <c r="H34" s="3"/>
    </row>
    <row r="35" spans="1:8" x14ac:dyDescent="0.25">
      <c r="H35" s="3"/>
    </row>
    <row r="36" spans="1:8" ht="15.75" x14ac:dyDescent="0.25">
      <c r="A36" s="2" t="s">
        <v>15</v>
      </c>
      <c r="B36" s="2"/>
      <c r="C36" s="2"/>
      <c r="H36" s="3"/>
    </row>
    <row r="37" spans="1:8" ht="15.75" x14ac:dyDescent="0.25">
      <c r="A37" t="s">
        <v>123</v>
      </c>
      <c r="B37" s="2"/>
      <c r="C37" s="2"/>
      <c r="H37" s="18">
        <v>32500</v>
      </c>
    </row>
    <row r="38" spans="1:8" x14ac:dyDescent="0.25">
      <c r="A38" t="s">
        <v>16</v>
      </c>
      <c r="H38" s="18">
        <v>71900</v>
      </c>
    </row>
    <row r="39" spans="1:8" x14ac:dyDescent="0.25">
      <c r="A39" s="4" t="s">
        <v>108</v>
      </c>
      <c r="B39" s="4"/>
      <c r="C39" s="4"/>
      <c r="D39" s="4"/>
      <c r="E39" s="4"/>
      <c r="F39" s="4"/>
      <c r="G39" s="4"/>
      <c r="H39" s="19">
        <v>150000</v>
      </c>
    </row>
    <row r="40" spans="1:8" ht="15.75" thickBot="1" x14ac:dyDescent="0.3">
      <c r="A40" s="8"/>
      <c r="B40" s="11" t="s">
        <v>17</v>
      </c>
      <c r="C40" s="11"/>
      <c r="D40" s="8"/>
      <c r="E40" s="8"/>
      <c r="F40" s="8"/>
      <c r="G40" s="8"/>
      <c r="H40" s="22">
        <f>SUM(H37+H38+H39)</f>
        <v>254400</v>
      </c>
    </row>
    <row r="41" spans="1:8" ht="15.75" thickTop="1" x14ac:dyDescent="0.25">
      <c r="H41" s="3"/>
    </row>
    <row r="42" spans="1:8" x14ac:dyDescent="0.25">
      <c r="H42" s="3"/>
    </row>
    <row r="43" spans="1:8" x14ac:dyDescent="0.25">
      <c r="H43" s="3"/>
    </row>
    <row r="44" spans="1:8" x14ac:dyDescent="0.25">
      <c r="A44" s="1" t="s">
        <v>18</v>
      </c>
      <c r="C44" t="s">
        <v>19</v>
      </c>
      <c r="H44" s="18">
        <f>SUM(H18)</f>
        <v>3214200</v>
      </c>
    </row>
    <row r="45" spans="1:8" x14ac:dyDescent="0.25">
      <c r="C45" t="s">
        <v>20</v>
      </c>
      <c r="H45" s="18">
        <f>SUM(H33)</f>
        <v>456200</v>
      </c>
    </row>
    <row r="46" spans="1:8" x14ac:dyDescent="0.25">
      <c r="C46" t="s">
        <v>21</v>
      </c>
      <c r="H46" s="18">
        <f>SUM(H35)</f>
        <v>0</v>
      </c>
    </row>
    <row r="47" spans="1:8" x14ac:dyDescent="0.25">
      <c r="C47" s="4" t="s">
        <v>22</v>
      </c>
      <c r="D47" s="4"/>
      <c r="E47" s="4"/>
      <c r="F47" s="4"/>
      <c r="G47" s="4"/>
      <c r="H47" s="19">
        <f>SUM(H40)</f>
        <v>254400</v>
      </c>
    </row>
    <row r="48" spans="1:8" ht="15.75" thickBot="1" x14ac:dyDescent="0.3">
      <c r="E48" s="6" t="s">
        <v>23</v>
      </c>
      <c r="F48" s="6"/>
      <c r="G48" s="6"/>
      <c r="H48" s="20">
        <f>SUM(H44:H47)</f>
        <v>3924800</v>
      </c>
    </row>
    <row r="49" spans="1:8" ht="15.75" thickTop="1" x14ac:dyDescent="0.25">
      <c r="H49" s="3"/>
    </row>
    <row r="50" spans="1:8" x14ac:dyDescent="0.25">
      <c r="H50" s="3"/>
    </row>
    <row r="51" spans="1:8" ht="16.5" thickBot="1" x14ac:dyDescent="0.3">
      <c r="A51" s="12" t="s">
        <v>24</v>
      </c>
      <c r="B51" s="8"/>
      <c r="C51" s="8"/>
      <c r="H51" s="3"/>
    </row>
    <row r="52" spans="1:8" s="17" customFormat="1" ht="19.5" thickTop="1" x14ac:dyDescent="0.3">
      <c r="A52" s="17" t="s">
        <v>94</v>
      </c>
      <c r="H52" s="23">
        <f>SUM(H53:H54)</f>
        <v>50000</v>
      </c>
    </row>
    <row r="53" spans="1:8" x14ac:dyDescent="0.25">
      <c r="B53" t="s">
        <v>38</v>
      </c>
      <c r="H53" s="24">
        <v>10000</v>
      </c>
    </row>
    <row r="54" spans="1:8" x14ac:dyDescent="0.25">
      <c r="B54" t="s">
        <v>25</v>
      </c>
      <c r="H54" s="24">
        <v>40000</v>
      </c>
    </row>
    <row r="55" spans="1:8" ht="18.75" x14ac:dyDescent="0.3">
      <c r="A55" s="17" t="s">
        <v>41</v>
      </c>
      <c r="B55" s="17"/>
      <c r="C55" s="17"/>
      <c r="D55" s="17"/>
      <c r="E55" s="17"/>
      <c r="F55" s="17"/>
      <c r="G55" s="17"/>
      <c r="H55" s="23">
        <f>SUM(H56)</f>
        <v>60000</v>
      </c>
    </row>
    <row r="56" spans="1:8" x14ac:dyDescent="0.25">
      <c r="B56" t="s">
        <v>37</v>
      </c>
      <c r="H56" s="24">
        <v>60000</v>
      </c>
    </row>
    <row r="57" spans="1:8" ht="18.75" x14ac:dyDescent="0.3">
      <c r="A57" s="39" t="s">
        <v>111</v>
      </c>
      <c r="H57" s="26">
        <f>SUM(H58)</f>
        <v>50000</v>
      </c>
    </row>
    <row r="58" spans="1:8" x14ac:dyDescent="0.25">
      <c r="B58" s="40" t="s">
        <v>104</v>
      </c>
      <c r="C58" s="40"/>
      <c r="D58" s="40"/>
      <c r="E58" s="40"/>
      <c r="F58" s="40"/>
      <c r="G58" s="40"/>
      <c r="H58" s="41">
        <v>50000</v>
      </c>
    </row>
    <row r="59" spans="1:8" ht="18.75" x14ac:dyDescent="0.3">
      <c r="A59" s="39" t="s">
        <v>126</v>
      </c>
      <c r="B59" s="40"/>
      <c r="C59" s="40"/>
      <c r="D59" s="40"/>
      <c r="E59" s="40"/>
      <c r="F59" s="40"/>
      <c r="G59" s="40"/>
      <c r="H59" s="26">
        <f>SUM(H60)</f>
        <v>150000</v>
      </c>
    </row>
    <row r="60" spans="1:8" x14ac:dyDescent="0.25">
      <c r="B60" s="42" t="s">
        <v>127</v>
      </c>
      <c r="C60" s="42"/>
      <c r="D60" s="42"/>
      <c r="E60" s="42"/>
      <c r="F60" s="42"/>
      <c r="G60" s="42"/>
      <c r="H60" s="46">
        <v>150000</v>
      </c>
    </row>
    <row r="61" spans="1:8" ht="18.75" x14ac:dyDescent="0.3">
      <c r="A61" s="17" t="s">
        <v>105</v>
      </c>
      <c r="B61" s="40"/>
      <c r="C61" s="40"/>
      <c r="D61" s="40"/>
      <c r="E61" s="40"/>
      <c r="F61" s="40"/>
      <c r="G61" s="40"/>
      <c r="H61" s="23">
        <f>SUM(H62)</f>
        <v>4000</v>
      </c>
    </row>
    <row r="62" spans="1:8" x14ac:dyDescent="0.25">
      <c r="B62" t="s">
        <v>40</v>
      </c>
      <c r="C62" s="40"/>
      <c r="D62" s="40"/>
      <c r="E62" s="40"/>
      <c r="F62" s="40"/>
      <c r="G62" s="40"/>
      <c r="H62" s="41">
        <v>4000</v>
      </c>
    </row>
    <row r="63" spans="1:8" ht="18.75" x14ac:dyDescent="0.3">
      <c r="A63" s="17" t="s">
        <v>106</v>
      </c>
      <c r="C63" s="40"/>
      <c r="D63" s="40"/>
      <c r="E63" s="40"/>
      <c r="F63" s="40"/>
      <c r="G63" s="40"/>
      <c r="H63" s="23">
        <f>SUM(H64)</f>
        <v>10000</v>
      </c>
    </row>
    <row r="64" spans="1:8" x14ac:dyDescent="0.25">
      <c r="B64" t="s">
        <v>107</v>
      </c>
      <c r="C64" s="40"/>
      <c r="D64" s="40"/>
      <c r="E64" s="40"/>
      <c r="F64" s="40"/>
      <c r="G64" s="40"/>
      <c r="H64" s="41">
        <v>10000</v>
      </c>
    </row>
    <row r="65" spans="1:8" ht="18.75" x14ac:dyDescent="0.3">
      <c r="A65" s="17" t="s">
        <v>115</v>
      </c>
      <c r="C65" s="40"/>
      <c r="D65" s="40"/>
      <c r="E65" s="40"/>
      <c r="F65" s="40"/>
      <c r="G65" s="40"/>
      <c r="H65" s="23">
        <f>SUM(H66)</f>
        <v>15000</v>
      </c>
    </row>
    <row r="66" spans="1:8" ht="15" customHeight="1" x14ac:dyDescent="0.3">
      <c r="A66" s="17"/>
      <c r="B66" t="s">
        <v>112</v>
      </c>
      <c r="C66" s="40"/>
      <c r="D66" s="40"/>
      <c r="E66" s="40"/>
      <c r="F66" s="40"/>
      <c r="G66" s="40"/>
      <c r="H66" s="41">
        <v>15000</v>
      </c>
    </row>
    <row r="67" spans="1:8" s="17" customFormat="1" ht="18.75" x14ac:dyDescent="0.3">
      <c r="A67" s="17" t="s">
        <v>116</v>
      </c>
      <c r="H67" s="23">
        <f>SUM(H68:H71)</f>
        <v>330000</v>
      </c>
    </row>
    <row r="68" spans="1:8" x14ac:dyDescent="0.25">
      <c r="B68" t="s">
        <v>43</v>
      </c>
      <c r="H68" s="24">
        <v>10000</v>
      </c>
    </row>
    <row r="69" spans="1:8" x14ac:dyDescent="0.25">
      <c r="B69" t="s">
        <v>40</v>
      </c>
      <c r="H69" s="24">
        <v>6000</v>
      </c>
    </row>
    <row r="70" spans="1:8" x14ac:dyDescent="0.25">
      <c r="B70" t="s">
        <v>25</v>
      </c>
      <c r="H70" s="24">
        <v>14000</v>
      </c>
    </row>
    <row r="71" spans="1:8" x14ac:dyDescent="0.25">
      <c r="B71" s="42" t="s">
        <v>128</v>
      </c>
      <c r="H71" s="43">
        <v>300000</v>
      </c>
    </row>
    <row r="72" spans="1:8" s="17" customFormat="1" ht="18.75" x14ac:dyDescent="0.3">
      <c r="A72" s="17" t="s">
        <v>42</v>
      </c>
      <c r="H72" s="23">
        <f>SUM(H73:H76)</f>
        <v>350000</v>
      </c>
    </row>
    <row r="73" spans="1:8" s="17" customFormat="1" ht="15" customHeight="1" x14ac:dyDescent="0.3">
      <c r="B73" t="s">
        <v>43</v>
      </c>
      <c r="H73" s="37">
        <v>50000</v>
      </c>
    </row>
    <row r="74" spans="1:8" s="17" customFormat="1" ht="15" customHeight="1" x14ac:dyDescent="0.3">
      <c r="B74" t="s">
        <v>100</v>
      </c>
      <c r="H74" s="37">
        <v>150000</v>
      </c>
    </row>
    <row r="75" spans="1:8" x14ac:dyDescent="0.25">
      <c r="B75" t="s">
        <v>44</v>
      </c>
      <c r="H75" s="24">
        <v>100000</v>
      </c>
    </row>
    <row r="76" spans="1:8" x14ac:dyDescent="0.25">
      <c r="B76" t="s">
        <v>45</v>
      </c>
      <c r="H76" s="24">
        <v>50000</v>
      </c>
    </row>
    <row r="77" spans="1:8" ht="18.75" x14ac:dyDescent="0.3">
      <c r="A77" s="17" t="s">
        <v>82</v>
      </c>
      <c r="H77" s="26">
        <f>SUM(H78+H79)</f>
        <v>10000</v>
      </c>
    </row>
    <row r="78" spans="1:8" ht="15" customHeight="1" x14ac:dyDescent="0.3">
      <c r="A78" s="17"/>
      <c r="B78" t="s">
        <v>43</v>
      </c>
      <c r="H78" s="37">
        <v>5000</v>
      </c>
    </row>
    <row r="79" spans="1:8" x14ac:dyDescent="0.25">
      <c r="B79" t="s">
        <v>83</v>
      </c>
      <c r="H79" s="24">
        <v>5000</v>
      </c>
    </row>
    <row r="80" spans="1:8" ht="18.75" x14ac:dyDescent="0.3">
      <c r="A80" s="17" t="s">
        <v>96</v>
      </c>
      <c r="H80" s="26">
        <f>SUM(H81)</f>
        <v>4000</v>
      </c>
    </row>
    <row r="81" spans="1:8" x14ac:dyDescent="0.25">
      <c r="B81" t="s">
        <v>97</v>
      </c>
      <c r="H81" s="24">
        <v>4000</v>
      </c>
    </row>
    <row r="82" spans="1:8" ht="18.75" x14ac:dyDescent="0.3">
      <c r="A82" s="17" t="s">
        <v>70</v>
      </c>
      <c r="B82" s="17"/>
      <c r="C82" s="17"/>
      <c r="D82" s="17"/>
      <c r="E82" s="17"/>
      <c r="F82" s="17"/>
      <c r="H82" s="26">
        <f>SUM(H83:H90)</f>
        <v>295000</v>
      </c>
    </row>
    <row r="83" spans="1:8" ht="15" customHeight="1" x14ac:dyDescent="0.3">
      <c r="A83" s="17"/>
      <c r="B83" t="s">
        <v>39</v>
      </c>
      <c r="C83" s="17"/>
      <c r="D83" s="17"/>
      <c r="E83" s="17"/>
      <c r="F83" s="17"/>
      <c r="H83" s="37">
        <v>20000</v>
      </c>
    </row>
    <row r="84" spans="1:8" ht="15" customHeight="1" x14ac:dyDescent="0.3">
      <c r="A84" s="17"/>
      <c r="B84" t="s">
        <v>91</v>
      </c>
      <c r="C84" s="17"/>
      <c r="D84" s="17"/>
      <c r="E84" s="17"/>
      <c r="F84" s="17"/>
      <c r="H84" s="37">
        <v>10000</v>
      </c>
    </row>
    <row r="85" spans="1:8" ht="15" customHeight="1" x14ac:dyDescent="0.3">
      <c r="A85" s="17"/>
      <c r="B85" t="s">
        <v>76</v>
      </c>
      <c r="C85" s="17"/>
      <c r="D85" s="17"/>
      <c r="E85" s="17"/>
      <c r="F85" s="17"/>
      <c r="H85" s="33">
        <v>50000</v>
      </c>
    </row>
    <row r="86" spans="1:8" ht="15" customHeight="1" x14ac:dyDescent="0.3">
      <c r="A86" s="17"/>
      <c r="B86" t="s">
        <v>99</v>
      </c>
      <c r="C86" s="17"/>
      <c r="D86" s="17"/>
      <c r="E86" s="17"/>
      <c r="F86" s="17"/>
      <c r="H86" s="33">
        <v>10000</v>
      </c>
    </row>
    <row r="87" spans="1:8" ht="15" customHeight="1" x14ac:dyDescent="0.3">
      <c r="A87" s="17"/>
      <c r="B87" s="34" t="s">
        <v>77</v>
      </c>
      <c r="C87" s="17"/>
      <c r="D87" s="17"/>
      <c r="E87" s="17"/>
      <c r="F87" s="17"/>
      <c r="H87" s="33">
        <v>50000</v>
      </c>
    </row>
    <row r="88" spans="1:8" ht="15" customHeight="1" x14ac:dyDescent="0.3">
      <c r="A88" s="17"/>
      <c r="B88" s="34" t="s">
        <v>40</v>
      </c>
      <c r="C88" s="17"/>
      <c r="D88" s="17"/>
      <c r="E88" s="17"/>
      <c r="F88" s="17"/>
      <c r="H88" s="33">
        <v>20000</v>
      </c>
    </row>
    <row r="89" spans="1:8" x14ac:dyDescent="0.25">
      <c r="B89" t="s">
        <v>25</v>
      </c>
      <c r="H89" s="24">
        <v>35000</v>
      </c>
    </row>
    <row r="90" spans="1:8" x14ac:dyDescent="0.25">
      <c r="B90" s="42" t="s">
        <v>121</v>
      </c>
      <c r="H90" s="43">
        <v>100000</v>
      </c>
    </row>
    <row r="91" spans="1:8" ht="18.75" x14ac:dyDescent="0.3">
      <c r="A91" s="17" t="s">
        <v>71</v>
      </c>
      <c r="H91" s="23">
        <f>SUM(H92:H95)</f>
        <v>788000</v>
      </c>
    </row>
    <row r="92" spans="1:8" x14ac:dyDescent="0.25">
      <c r="B92" t="s">
        <v>46</v>
      </c>
      <c r="H92" s="24">
        <v>3000</v>
      </c>
    </row>
    <row r="93" spans="1:8" x14ac:dyDescent="0.25">
      <c r="B93" t="s">
        <v>40</v>
      </c>
      <c r="H93" s="24">
        <v>25000</v>
      </c>
    </row>
    <row r="94" spans="1:8" x14ac:dyDescent="0.25">
      <c r="B94" t="s">
        <v>100</v>
      </c>
      <c r="H94" s="24">
        <v>10000</v>
      </c>
    </row>
    <row r="95" spans="1:8" x14ac:dyDescent="0.25">
      <c r="B95" s="42" t="s">
        <v>119</v>
      </c>
      <c r="H95" s="43">
        <v>750000</v>
      </c>
    </row>
    <row r="96" spans="1:8" s="17" customFormat="1" ht="18.75" x14ac:dyDescent="0.3">
      <c r="A96" s="17" t="s">
        <v>47</v>
      </c>
      <c r="H96" s="23">
        <f>SUM(H97:H105)</f>
        <v>421000</v>
      </c>
    </row>
    <row r="97" spans="1:8" x14ac:dyDescent="0.25">
      <c r="B97" t="s">
        <v>59</v>
      </c>
      <c r="H97" s="24">
        <v>220000</v>
      </c>
    </row>
    <row r="98" spans="1:8" x14ac:dyDescent="0.25">
      <c r="B98" t="s">
        <v>60</v>
      </c>
      <c r="H98" s="24">
        <v>60000</v>
      </c>
    </row>
    <row r="99" spans="1:8" x14ac:dyDescent="0.25">
      <c r="B99" t="s">
        <v>61</v>
      </c>
      <c r="H99" s="24">
        <v>23500</v>
      </c>
    </row>
    <row r="100" spans="1:8" x14ac:dyDescent="0.25">
      <c r="B100" t="s">
        <v>72</v>
      </c>
      <c r="H100" s="24">
        <v>1500</v>
      </c>
    </row>
    <row r="101" spans="1:8" x14ac:dyDescent="0.25">
      <c r="B101" t="s">
        <v>98</v>
      </c>
      <c r="H101" s="24">
        <v>1000</v>
      </c>
    </row>
    <row r="102" spans="1:8" x14ac:dyDescent="0.25">
      <c r="B102" t="s">
        <v>91</v>
      </c>
      <c r="H102" s="24">
        <v>5000</v>
      </c>
    </row>
    <row r="103" spans="1:8" x14ac:dyDescent="0.25">
      <c r="B103" t="s">
        <v>25</v>
      </c>
      <c r="H103" s="24">
        <v>30000</v>
      </c>
    </row>
    <row r="104" spans="1:8" x14ac:dyDescent="0.25">
      <c r="B104" t="s">
        <v>120</v>
      </c>
      <c r="H104" s="24">
        <v>50000</v>
      </c>
    </row>
    <row r="105" spans="1:8" x14ac:dyDescent="0.25">
      <c r="B105" t="s">
        <v>51</v>
      </c>
      <c r="H105" s="24">
        <v>30000</v>
      </c>
    </row>
    <row r="106" spans="1:8" s="17" customFormat="1" ht="18.75" x14ac:dyDescent="0.3">
      <c r="A106" s="17" t="s">
        <v>48</v>
      </c>
      <c r="H106" s="23">
        <f>SUM(H107)</f>
        <v>5000</v>
      </c>
    </row>
    <row r="107" spans="1:8" x14ac:dyDescent="0.25">
      <c r="B107" t="s">
        <v>25</v>
      </c>
      <c r="H107" s="24">
        <v>5000</v>
      </c>
    </row>
    <row r="108" spans="1:8" s="17" customFormat="1" ht="18.75" x14ac:dyDescent="0.3">
      <c r="A108" s="17" t="s">
        <v>49</v>
      </c>
      <c r="H108" s="23">
        <f>SUM(H109+H110)</f>
        <v>183000</v>
      </c>
    </row>
    <row r="109" spans="1:8" s="17" customFormat="1" ht="15" customHeight="1" x14ac:dyDescent="0.3">
      <c r="B109" t="s">
        <v>113</v>
      </c>
      <c r="H109" s="44">
        <v>3000</v>
      </c>
    </row>
    <row r="110" spans="1:8" x14ac:dyDescent="0.25">
      <c r="B110" t="s">
        <v>25</v>
      </c>
      <c r="H110" s="24">
        <v>180000</v>
      </c>
    </row>
    <row r="111" spans="1:8" s="17" customFormat="1" ht="18.75" x14ac:dyDescent="0.3">
      <c r="A111" s="17" t="s">
        <v>69</v>
      </c>
      <c r="H111" s="23">
        <f>SUM(H112:H117)</f>
        <v>255000</v>
      </c>
    </row>
    <row r="112" spans="1:8" s="17" customFormat="1" ht="15" customHeight="1" x14ac:dyDescent="0.3">
      <c r="B112" t="s">
        <v>39</v>
      </c>
      <c r="H112" s="38">
        <v>35000</v>
      </c>
    </row>
    <row r="113" spans="1:8" s="17" customFormat="1" ht="15" customHeight="1" x14ac:dyDescent="0.3">
      <c r="B113" s="42" t="s">
        <v>122</v>
      </c>
      <c r="C113" s="45"/>
      <c r="D113" s="45"/>
      <c r="E113" s="45"/>
      <c r="F113" s="45"/>
      <c r="G113" s="45"/>
      <c r="H113" s="46">
        <v>50000</v>
      </c>
    </row>
    <row r="114" spans="1:8" s="17" customFormat="1" ht="15" customHeight="1" x14ac:dyDescent="0.3">
      <c r="B114" t="s">
        <v>62</v>
      </c>
      <c r="H114" s="24">
        <v>5000</v>
      </c>
    </row>
    <row r="115" spans="1:8" x14ac:dyDescent="0.25">
      <c r="B115" t="s">
        <v>50</v>
      </c>
      <c r="H115" s="24">
        <v>5000</v>
      </c>
    </row>
    <row r="116" spans="1:8" x14ac:dyDescent="0.25">
      <c r="B116" t="s">
        <v>25</v>
      </c>
      <c r="H116" s="24">
        <v>10000</v>
      </c>
    </row>
    <row r="117" spans="1:8" x14ac:dyDescent="0.25">
      <c r="B117" s="42" t="s">
        <v>114</v>
      </c>
      <c r="H117" s="43">
        <v>150000</v>
      </c>
    </row>
    <row r="118" spans="1:8" s="17" customFormat="1" ht="18.75" x14ac:dyDescent="0.3">
      <c r="A118" s="17" t="s">
        <v>53</v>
      </c>
      <c r="H118" s="26">
        <f>SUM(H119)</f>
        <v>20000</v>
      </c>
    </row>
    <row r="119" spans="1:8" x14ac:dyDescent="0.25">
      <c r="B119" t="s">
        <v>52</v>
      </c>
      <c r="H119" s="24">
        <v>20000</v>
      </c>
    </row>
    <row r="120" spans="1:8" s="17" customFormat="1" ht="18.75" x14ac:dyDescent="0.3">
      <c r="A120" s="17" t="s">
        <v>84</v>
      </c>
      <c r="H120" s="23">
        <f>SUM(H121)</f>
        <v>20000</v>
      </c>
    </row>
    <row r="121" spans="1:8" x14ac:dyDescent="0.25">
      <c r="B121" t="s">
        <v>85</v>
      </c>
      <c r="H121" s="24">
        <v>20000</v>
      </c>
    </row>
    <row r="122" spans="1:8" s="17" customFormat="1" ht="18.75" x14ac:dyDescent="0.3">
      <c r="A122" s="17" t="s">
        <v>54</v>
      </c>
      <c r="H122" s="23">
        <f>SUM(H123:H126)</f>
        <v>35000</v>
      </c>
    </row>
    <row r="123" spans="1:8" x14ac:dyDescent="0.25">
      <c r="B123" t="s">
        <v>62</v>
      </c>
      <c r="H123" s="24">
        <v>5000</v>
      </c>
    </row>
    <row r="124" spans="1:8" x14ac:dyDescent="0.25">
      <c r="B124" t="s">
        <v>40</v>
      </c>
      <c r="H124" s="24">
        <v>8000</v>
      </c>
    </row>
    <row r="125" spans="1:8" x14ac:dyDescent="0.25">
      <c r="B125" t="s">
        <v>78</v>
      </c>
      <c r="H125" s="24">
        <v>12000</v>
      </c>
    </row>
    <row r="126" spans="1:8" x14ac:dyDescent="0.25">
      <c r="B126" t="s">
        <v>25</v>
      </c>
      <c r="H126" s="24">
        <v>10000</v>
      </c>
    </row>
    <row r="127" spans="1:8" s="17" customFormat="1" ht="18.75" x14ac:dyDescent="0.3">
      <c r="A127" s="17" t="s">
        <v>55</v>
      </c>
      <c r="H127" s="23">
        <f>SUM(H128:H129)</f>
        <v>379000</v>
      </c>
    </row>
    <row r="128" spans="1:8" x14ac:dyDescent="0.25">
      <c r="B128" t="s">
        <v>63</v>
      </c>
      <c r="G128" s="3"/>
      <c r="H128" s="24">
        <v>348000</v>
      </c>
    </row>
    <row r="129" spans="1:8" x14ac:dyDescent="0.25">
      <c r="B129" t="s">
        <v>61</v>
      </c>
      <c r="H129" s="25">
        <v>31000</v>
      </c>
    </row>
    <row r="130" spans="1:8" ht="18.75" x14ac:dyDescent="0.3">
      <c r="A130" s="17" t="s">
        <v>124</v>
      </c>
      <c r="H130" s="23">
        <f>SUM(H131:H134)</f>
        <v>32500</v>
      </c>
    </row>
    <row r="131" spans="1:8" x14ac:dyDescent="0.25">
      <c r="B131" s="31" t="s">
        <v>39</v>
      </c>
      <c r="H131" s="25">
        <v>18000</v>
      </c>
    </row>
    <row r="132" spans="1:8" x14ac:dyDescent="0.25">
      <c r="B132" t="s">
        <v>46</v>
      </c>
      <c r="H132" s="25">
        <v>3000</v>
      </c>
    </row>
    <row r="133" spans="1:8" x14ac:dyDescent="0.25">
      <c r="B133" t="s">
        <v>125</v>
      </c>
      <c r="H133" s="25">
        <v>1000</v>
      </c>
    </row>
    <row r="134" spans="1:8" x14ac:dyDescent="0.25">
      <c r="B134" t="s">
        <v>25</v>
      </c>
      <c r="H134" s="25">
        <v>10500</v>
      </c>
    </row>
    <row r="135" spans="1:8" s="17" customFormat="1" ht="18.75" x14ac:dyDescent="0.3">
      <c r="A135" s="17" t="s">
        <v>56</v>
      </c>
      <c r="H135" s="23">
        <f>SUM(H136:H147)</f>
        <v>305000</v>
      </c>
    </row>
    <row r="136" spans="1:8" s="17" customFormat="1" ht="15" customHeight="1" x14ac:dyDescent="0.3">
      <c r="B136" s="31" t="s">
        <v>39</v>
      </c>
      <c r="H136" s="32">
        <v>10000</v>
      </c>
    </row>
    <row r="137" spans="1:8" s="17" customFormat="1" ht="15" customHeight="1" x14ac:dyDescent="0.3">
      <c r="B137" s="31" t="s">
        <v>73</v>
      </c>
      <c r="H137" s="32">
        <v>500</v>
      </c>
    </row>
    <row r="138" spans="1:8" x14ac:dyDescent="0.25">
      <c r="B138" t="s">
        <v>46</v>
      </c>
      <c r="H138" s="24">
        <v>10000</v>
      </c>
    </row>
    <row r="139" spans="1:8" x14ac:dyDescent="0.25">
      <c r="B139" t="s">
        <v>99</v>
      </c>
      <c r="H139" s="24">
        <v>1000</v>
      </c>
    </row>
    <row r="140" spans="1:8" x14ac:dyDescent="0.25">
      <c r="B140" t="s">
        <v>40</v>
      </c>
      <c r="H140" s="24">
        <v>60000</v>
      </c>
    </row>
    <row r="141" spans="1:8" x14ac:dyDescent="0.25">
      <c r="B141" t="s">
        <v>66</v>
      </c>
      <c r="H141" s="24">
        <v>30000</v>
      </c>
    </row>
    <row r="142" spans="1:8" x14ac:dyDescent="0.25">
      <c r="B142" t="s">
        <v>67</v>
      </c>
      <c r="H142" s="24">
        <v>500</v>
      </c>
    </row>
    <row r="143" spans="1:8" x14ac:dyDescent="0.25">
      <c r="B143" t="s">
        <v>68</v>
      </c>
      <c r="H143" s="24">
        <v>6000</v>
      </c>
    </row>
    <row r="144" spans="1:8" x14ac:dyDescent="0.25">
      <c r="B144" t="s">
        <v>64</v>
      </c>
      <c r="H144" s="24">
        <v>30000</v>
      </c>
    </row>
    <row r="145" spans="1:8" x14ac:dyDescent="0.25">
      <c r="B145" t="s">
        <v>25</v>
      </c>
      <c r="H145" s="27">
        <v>150000</v>
      </c>
    </row>
    <row r="146" spans="1:8" x14ac:dyDescent="0.25">
      <c r="B146" t="s">
        <v>86</v>
      </c>
      <c r="H146" s="27">
        <v>6000</v>
      </c>
    </row>
    <row r="147" spans="1:8" x14ac:dyDescent="0.25">
      <c r="B147" t="s">
        <v>87</v>
      </c>
      <c r="H147" s="27">
        <v>1000</v>
      </c>
    </row>
    <row r="148" spans="1:8" s="17" customFormat="1" ht="18.75" x14ac:dyDescent="0.3">
      <c r="A148" s="17" t="s">
        <v>57</v>
      </c>
      <c r="H148" s="23">
        <f>SUM(H149)</f>
        <v>7000</v>
      </c>
    </row>
    <row r="149" spans="1:8" x14ac:dyDescent="0.25">
      <c r="B149" t="s">
        <v>26</v>
      </c>
      <c r="H149" s="24">
        <v>7000</v>
      </c>
    </row>
    <row r="150" spans="1:8" s="17" customFormat="1" ht="18.75" x14ac:dyDescent="0.3">
      <c r="A150" s="17" t="s">
        <v>58</v>
      </c>
      <c r="H150" s="23">
        <f>SUM(H151)</f>
        <v>20000</v>
      </c>
    </row>
    <row r="151" spans="1:8" x14ac:dyDescent="0.25">
      <c r="B151" t="s">
        <v>26</v>
      </c>
      <c r="H151" s="24">
        <v>20000</v>
      </c>
    </row>
    <row r="152" spans="1:8" ht="18.75" x14ac:dyDescent="0.3">
      <c r="A152" s="17" t="s">
        <v>92</v>
      </c>
      <c r="H152" s="23">
        <f>SUM(H153)</f>
        <v>20000</v>
      </c>
    </row>
    <row r="153" spans="1:8" x14ac:dyDescent="0.25">
      <c r="B153" t="s">
        <v>93</v>
      </c>
      <c r="H153" s="24">
        <v>20000</v>
      </c>
    </row>
    <row r="154" spans="1:8" ht="18.75" x14ac:dyDescent="0.3">
      <c r="A154" s="17" t="s">
        <v>88</v>
      </c>
      <c r="H154" s="23">
        <f>SUM(H155)</f>
        <v>20000</v>
      </c>
    </row>
    <row r="155" spans="1:8" x14ac:dyDescent="0.25">
      <c r="B155" t="s">
        <v>117</v>
      </c>
      <c r="H155" s="24">
        <v>20000</v>
      </c>
    </row>
    <row r="156" spans="1:8" s="9" customFormat="1" ht="16.5" thickBot="1" x14ac:dyDescent="0.3">
      <c r="A156" s="28"/>
      <c r="B156" s="29" t="s">
        <v>102</v>
      </c>
      <c r="C156" s="28"/>
      <c r="D156" s="28"/>
      <c r="E156" s="28"/>
      <c r="F156" s="28"/>
      <c r="G156" s="28"/>
      <c r="H156" s="30">
        <f>SUM(H52+H55+H57+H59+H61+H63+H65+H67+H72+H77+H80+H82+H91+H96+H106+H108+H111+H118+H120+H122+H127+H130+H135+H148+H150+H152+H154)</f>
        <v>3838500</v>
      </c>
    </row>
    <row r="157" spans="1:8" ht="15.75" thickTop="1" x14ac:dyDescent="0.25">
      <c r="H157" s="18"/>
    </row>
    <row r="158" spans="1:8" x14ac:dyDescent="0.25">
      <c r="H158" s="18"/>
    </row>
    <row r="159" spans="1:8" x14ac:dyDescent="0.25">
      <c r="H159" s="18"/>
    </row>
    <row r="160" spans="1:8" x14ac:dyDescent="0.25">
      <c r="H160" s="18"/>
    </row>
    <row r="161" spans="1:8" x14ac:dyDescent="0.25">
      <c r="H161" s="18"/>
    </row>
    <row r="162" spans="1:8" x14ac:dyDescent="0.25">
      <c r="H162" s="18"/>
    </row>
    <row r="163" spans="1:8" x14ac:dyDescent="0.25">
      <c r="H163" s="18"/>
    </row>
    <row r="164" spans="1:8" ht="15.75" x14ac:dyDescent="0.25">
      <c r="A164" s="2" t="s">
        <v>27</v>
      </c>
      <c r="H164" s="18"/>
    </row>
    <row r="165" spans="1:8" x14ac:dyDescent="0.25">
      <c r="A165" s="4" t="s">
        <v>65</v>
      </c>
      <c r="B165" s="4"/>
      <c r="C165" s="4"/>
      <c r="D165" s="4"/>
      <c r="E165" s="4"/>
      <c r="F165" s="4"/>
      <c r="G165" s="4"/>
      <c r="H165" s="35">
        <v>80000</v>
      </c>
    </row>
    <row r="166" spans="1:8" ht="15.75" thickBot="1" x14ac:dyDescent="0.3">
      <c r="A166" s="6"/>
      <c r="B166" s="10" t="s">
        <v>28</v>
      </c>
      <c r="C166" s="6"/>
      <c r="D166" s="6"/>
      <c r="E166" s="6"/>
      <c r="F166" s="6"/>
      <c r="G166" s="6"/>
      <c r="H166" s="21">
        <f>SUM(H165:H165)</f>
        <v>80000</v>
      </c>
    </row>
    <row r="167" spans="1:8" ht="15.75" thickTop="1" x14ac:dyDescent="0.25">
      <c r="H167" s="18"/>
    </row>
    <row r="168" spans="1:8" x14ac:dyDescent="0.25">
      <c r="H168" s="18"/>
    </row>
    <row r="169" spans="1:8" x14ac:dyDescent="0.25">
      <c r="A169" s="5" t="s">
        <v>29</v>
      </c>
      <c r="C169" t="s">
        <v>30</v>
      </c>
      <c r="H169" s="18">
        <f>SUM(H156-H170)</f>
        <v>2938500</v>
      </c>
    </row>
    <row r="170" spans="1:8" x14ac:dyDescent="0.25">
      <c r="A170" s="5"/>
      <c r="C170" t="s">
        <v>101</v>
      </c>
      <c r="H170" s="18">
        <f>SUM(H60+H95)</f>
        <v>900000</v>
      </c>
    </row>
    <row r="171" spans="1:8" x14ac:dyDescent="0.25">
      <c r="C171" s="4" t="s">
        <v>31</v>
      </c>
      <c r="D171" s="4"/>
      <c r="E171" s="4"/>
      <c r="F171" s="4"/>
      <c r="G171" s="4"/>
      <c r="H171" s="19">
        <f>SUM(H166)</f>
        <v>80000</v>
      </c>
    </row>
    <row r="172" spans="1:8" ht="15.75" thickBot="1" x14ac:dyDescent="0.3">
      <c r="D172" s="10" t="s">
        <v>32</v>
      </c>
      <c r="E172" s="13"/>
      <c r="F172" s="13"/>
      <c r="G172" s="13"/>
      <c r="H172" s="21">
        <f>SUM(H169:H171)</f>
        <v>3918500</v>
      </c>
    </row>
    <row r="173" spans="1:8" ht="15.75" thickTop="1" x14ac:dyDescent="0.25">
      <c r="D173" s="5"/>
      <c r="E173" s="36"/>
      <c r="F173" s="36"/>
      <c r="G173" s="36"/>
      <c r="H173" s="18"/>
    </row>
    <row r="174" spans="1:8" x14ac:dyDescent="0.25">
      <c r="D174" s="5"/>
      <c r="E174" s="36"/>
      <c r="F174" s="36"/>
      <c r="G174" s="36"/>
      <c r="H174" s="18"/>
    </row>
    <row r="175" spans="1:8" x14ac:dyDescent="0.25">
      <c r="D175" s="5"/>
      <c r="E175" s="36"/>
      <c r="F175" s="36"/>
      <c r="G175" s="36"/>
      <c r="H175" s="18"/>
    </row>
    <row r="176" spans="1:8" x14ac:dyDescent="0.25">
      <c r="D176" s="5"/>
      <c r="E176" s="36"/>
      <c r="F176" s="36"/>
      <c r="G176" s="36"/>
      <c r="H176" s="18"/>
    </row>
    <row r="177" spans="1:8" x14ac:dyDescent="0.25">
      <c r="D177" s="5"/>
      <c r="E177" s="36"/>
      <c r="F177" s="36"/>
      <c r="G177" s="36"/>
      <c r="H177" s="18"/>
    </row>
    <row r="178" spans="1:8" x14ac:dyDescent="0.25">
      <c r="A178" t="s">
        <v>79</v>
      </c>
      <c r="H178" s="18"/>
    </row>
    <row r="179" spans="1:8" x14ac:dyDescent="0.25">
      <c r="A179" t="s">
        <v>80</v>
      </c>
      <c r="H179" s="18"/>
    </row>
    <row r="180" spans="1:8" x14ac:dyDescent="0.25">
      <c r="A180" t="s">
        <v>81</v>
      </c>
      <c r="H180" s="18"/>
    </row>
    <row r="181" spans="1:8" x14ac:dyDescent="0.25">
      <c r="H181" s="18"/>
    </row>
    <row r="182" spans="1:8" x14ac:dyDescent="0.25">
      <c r="H182" s="18"/>
    </row>
    <row r="183" spans="1:8" x14ac:dyDescent="0.25">
      <c r="H183" s="18"/>
    </row>
    <row r="184" spans="1:8" x14ac:dyDescent="0.25">
      <c r="F184" s="14"/>
      <c r="G184" s="14"/>
      <c r="H184" s="15"/>
    </row>
    <row r="185" spans="1:8" x14ac:dyDescent="0.25">
      <c r="F185" s="16" t="s">
        <v>33</v>
      </c>
      <c r="G185" s="16"/>
      <c r="H185" s="16"/>
    </row>
    <row r="186" spans="1:8" x14ac:dyDescent="0.25">
      <c r="H186" s="3"/>
    </row>
    <row r="187" spans="1:8" x14ac:dyDescent="0.25">
      <c r="H187" s="3"/>
    </row>
    <row r="188" spans="1:8" x14ac:dyDescent="0.25">
      <c r="H188" s="3"/>
    </row>
    <row r="189" spans="1:8" x14ac:dyDescent="0.25">
      <c r="H189" s="3"/>
    </row>
    <row r="190" spans="1:8" x14ac:dyDescent="0.25">
      <c r="H190" s="3"/>
    </row>
    <row r="191" spans="1:8" x14ac:dyDescent="0.25">
      <c r="H191" s="3"/>
    </row>
    <row r="192" spans="1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</sheetData>
  <mergeCells count="3">
    <mergeCell ref="A3:H3"/>
    <mergeCell ref="A2:H2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2025-12-29T16:00:57Z</dcterms:modified>
</cp:coreProperties>
</file>